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33D2975E-9CBC-4B62-8BCF-F48DCD896E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F8" i="1"/>
  <c r="I6" i="1"/>
  <c r="I7" i="1"/>
  <c r="I8" i="1"/>
  <c r="I9" i="1"/>
  <c r="I10" i="1"/>
  <c r="I11" i="1"/>
  <c r="I12" i="1"/>
  <c r="I13" i="1"/>
  <c r="I14" i="1"/>
  <c r="I15" i="1"/>
  <c r="F6" i="1"/>
  <c r="F7" i="1"/>
  <c r="F9" i="1"/>
  <c r="F10" i="1"/>
  <c r="F11" i="1"/>
  <c r="F12" i="1"/>
  <c r="F13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<sst xmlns="http://schemas.openxmlformats.org/spreadsheetml/2006/main" count="60" uniqueCount="52">
  <si>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</si>
  <si>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</si>
  <si>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</si>
  <si>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</si>
  <si>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</si>
  <si>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</si>
  <si>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</si>
  <si>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</si>
  <si>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</si>
  <si>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</si>
  <si>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</si>
  <si>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</si>
  <si>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</si>
  <si>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</si>
  <si>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</si>
  <si>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</si>
  <si>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</si>
  <si>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</si>
  <si>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</si>
  <si>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</si>
  <si>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</si>
  <si>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</si>
  <si>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</si>
  <si>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</si>
  <si>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</si>
  <si>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</si>
  <si>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</si>
  <si>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</si>
  <si>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</si>
  <si>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</si>
  <si>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</si>
  <si>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</si>
  <si>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</si>
  <si>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</si>
  <si>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</si>
  <si>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EGE</t>
  </si>
  <si>
    <t xml:space="preserve">NALBANTOĞLU </t>
  </si>
  <si>
    <t>KAMİL KABAKCI</t>
  </si>
  <si>
    <t>MEHMET GÜLHAN</t>
  </si>
  <si>
    <t>FERİT RODOS</t>
  </si>
  <si>
    <t>KOZAKLI ORMAN</t>
  </si>
  <si>
    <t>MEHMET KALENDER</t>
  </si>
  <si>
    <t>M. ALİ ÖZDEMİR</t>
  </si>
  <si>
    <t>UZMAN GALVANİZ</t>
  </si>
  <si>
    <t>MEHMET KANAT</t>
  </si>
  <si>
    <t>SÜLEYMAN KIZILTUĞ</t>
  </si>
  <si>
    <t>YARDIMCI ÇATI</t>
  </si>
  <si>
    <t>HAVALE/SENET</t>
  </si>
  <si>
    <t>109 TL BİZDEN ALACAKLI</t>
  </si>
  <si>
    <t>ÜSTÜNDAĞ ÇATI</t>
  </si>
  <si>
    <t>HAFTA İÇİ</t>
  </si>
  <si>
    <t>DİĞER  HAFTA K.K.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</si>
</sst>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22" activePane="bottomLeft"/>
      <selection activeCell="I1" sqref="I1"/>
      <selection pane="bottomLeft" activeCell="G20" sqref="G20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35</v>
      </c>
      <c r="C1" s="82"/>
      <c r="D1" s="83"/>
      <c r="E1" s="2"/>
      <c r="F1" s="54" t="s">
        <v>0</v>
      </c>
      <c r="G1" s="55"/>
      <c r="H1" s="56" t="s">
        <v>1</v>
      </c>
      <c r="I1" s="57">
        <v>44541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47</v>
      </c>
      <c r="I3" s="4" t="s">
        <v>9</v>
      </c>
      <c r="J3" s="58"/>
    </row>
    <row r="4" spans="1:11" ht="18.75" x14ac:dyDescent="0.3">
      <c r="A4" s="7" t="s">
        <v>36</v>
      </c>
      <c r="B4" s="53">
        <v>44541</v>
      </c>
      <c r="C4" s="8"/>
      <c r="D4" s="9">
        <v>5000</v>
      </c>
      <c r="E4" s="6"/>
      <c r="F4" s="76" t="str">
        <f t="shared" ref="F4:F8" si="0">A4</f>
        <v xml:space="preserve">NALBANTOĞLU </v>
      </c>
      <c r="G4" s="15">
        <v>5000</v>
      </c>
      <c r="H4" s="11"/>
      <c r="I4" s="60">
        <f>D4-G4-H4</f>
        <v>0</v>
      </c>
      <c r="J4" s="74"/>
      <c r="K4" s="73"/>
    </row>
    <row r="5" spans="1:11" ht="18.75" x14ac:dyDescent="0.3">
      <c r="A5" s="7" t="s">
        <v>37</v>
      </c>
      <c r="B5" s="53">
        <v>44541</v>
      </c>
      <c r="C5" s="8"/>
      <c r="D5" s="9">
        <v>2253</v>
      </c>
      <c r="E5" s="6"/>
      <c r="F5" s="76" t="str">
        <f t="shared" si="0"/>
        <v>KAMİL KABAKCI</v>
      </c>
      <c r="G5" s="15"/>
      <c r="H5" s="11">
        <v>2370</v>
      </c>
      <c r="I5" s="60">
        <f>D5-G5-H5</f>
        <v>-117</v>
      </c>
      <c r="J5" s="77" t="s">
        <v>48</v>
      </c>
      <c r="K5" s="73"/>
    </row>
    <row r="6" spans="1:11" ht="18.75" x14ac:dyDescent="0.3">
      <c r="A6" s="7" t="s">
        <v>38</v>
      </c>
      <c r="B6" s="53">
        <v>44541</v>
      </c>
      <c r="C6" s="8"/>
      <c r="D6" s="9">
        <v>4190.25</v>
      </c>
      <c r="E6" s="6"/>
      <c r="F6" s="76" t="str">
        <f t="shared" si="0"/>
        <v>MEHMET GÜLHAN</v>
      </c>
      <c r="G6" s="15"/>
      <c r="H6" s="11"/>
      <c r="I6" s="60">
        <f t="shared" ref="I6:I15" si="1">D6-G6-H6</f>
        <v>4190.25</v>
      </c>
      <c r="J6" s="78" t="s">
        <v>50</v>
      </c>
      <c r="K6" s="73"/>
    </row>
    <row r="7" spans="1:11" ht="18.75" x14ac:dyDescent="0.3">
      <c r="A7" s="7" t="s">
        <v>39</v>
      </c>
      <c r="B7" s="53">
        <v>44541</v>
      </c>
      <c r="C7" s="8"/>
      <c r="D7" s="9">
        <v>16475</v>
      </c>
      <c r="E7" s="6"/>
      <c r="F7" s="76" t="str">
        <f t="shared" si="0"/>
        <v>FERİT RODOS</v>
      </c>
      <c r="G7" s="15">
        <v>10120</v>
      </c>
      <c r="H7" s="11"/>
      <c r="I7" s="60">
        <f t="shared" si="1"/>
        <v>6355</v>
      </c>
      <c r="J7" s="77" t="s">
        <v>50</v>
      </c>
      <c r="K7" s="73"/>
    </row>
    <row r="8" spans="1:11" ht="18.75" x14ac:dyDescent="0.3">
      <c r="A8" s="7" t="s">
        <v>41</v>
      </c>
      <c r="B8" s="53">
        <v>44541</v>
      </c>
      <c r="C8" s="8"/>
      <c r="D8" s="9">
        <v>5390</v>
      </c>
      <c r="E8" s="6"/>
      <c r="F8" s="76" t="str">
        <f t="shared" si="0"/>
        <v>MEHMET KALENDER</v>
      </c>
      <c r="G8" s="15">
        <v>1500</v>
      </c>
      <c r="H8" s="11"/>
      <c r="I8" s="60">
        <f t="shared" si="1"/>
        <v>3890</v>
      </c>
      <c r="J8" s="75"/>
      <c r="K8" s="73"/>
    </row>
    <row r="9" spans="1:11" ht="18.75" x14ac:dyDescent="0.3">
      <c r="A9" s="7" t="s">
        <v>49</v>
      </c>
      <c r="B9" s="53">
        <v>44541</v>
      </c>
      <c r="C9" s="8"/>
      <c r="D9" s="9">
        <v>1700</v>
      </c>
      <c r="E9" s="6"/>
      <c r="F9" s="76" t="str">
        <f>A9</f>
        <v>ÜSTÜNDAĞ ÇATI</v>
      </c>
      <c r="G9" s="15">
        <v>1700</v>
      </c>
      <c r="H9" s="11"/>
      <c r="I9" s="60">
        <f t="shared" si="1"/>
        <v>0</v>
      </c>
      <c r="J9" s="74"/>
      <c r="K9" s="73"/>
    </row>
    <row r="10" spans="1:11" ht="18.75" x14ac:dyDescent="0.3">
      <c r="A10" s="7" t="s">
        <v>42</v>
      </c>
      <c r="B10" s="53">
        <v>44541</v>
      </c>
      <c r="C10" s="8"/>
      <c r="D10" s="9">
        <v>8050</v>
      </c>
      <c r="E10" s="6"/>
      <c r="F10" s="76" t="str">
        <f>A10</f>
        <v>M. ALİ ÖZDEMİR</v>
      </c>
      <c r="G10" s="10">
        <v>4000</v>
      </c>
      <c r="H10" s="11"/>
      <c r="I10" s="60">
        <f t="shared" si="1"/>
        <v>4050</v>
      </c>
      <c r="J10" s="55"/>
    </row>
    <row r="11" spans="1:11" ht="18.75" x14ac:dyDescent="0.3">
      <c r="A11" s="7" t="s">
        <v>43</v>
      </c>
      <c r="B11" s="53">
        <v>44541</v>
      </c>
      <c r="C11" s="8"/>
      <c r="D11" s="9">
        <v>4772</v>
      </c>
      <c r="E11" s="6"/>
      <c r="F11" s="76" t="str">
        <f>A11</f>
        <v>UZMAN GALVANİZ</v>
      </c>
      <c r="G11" s="10">
        <v>4750</v>
      </c>
      <c r="H11" s="11"/>
      <c r="I11" s="60">
        <f t="shared" si="1"/>
        <v>22</v>
      </c>
      <c r="J11" s="57"/>
    </row>
    <row r="12" spans="1:11" ht="18.75" x14ac:dyDescent="0.3">
      <c r="A12" s="7" t="s">
        <v>44</v>
      </c>
      <c r="B12" s="53">
        <v>44541</v>
      </c>
      <c r="C12" s="8"/>
      <c r="D12" s="9">
        <v>6252.5</v>
      </c>
      <c r="E12" s="6"/>
      <c r="F12" s="76" t="str">
        <f>A12</f>
        <v>MEHMET KANAT</v>
      </c>
      <c r="G12" s="10">
        <v>3200</v>
      </c>
      <c r="H12" s="12"/>
      <c r="I12" s="60">
        <f t="shared" si="1"/>
        <v>3052.5</v>
      </c>
      <c r="J12" s="57" t="s">
        <v>51</v>
      </c>
    </row>
    <row r="13" spans="1:11" ht="18.75" x14ac:dyDescent="0.3">
      <c r="A13" s="7" t="s">
        <v>45</v>
      </c>
      <c r="B13" s="53">
        <v>44541</v>
      </c>
      <c r="C13" s="8"/>
      <c r="D13" s="9">
        <v>1750</v>
      </c>
      <c r="E13" s="6"/>
      <c r="F13" s="76" t="str">
        <f>A13</f>
        <v>SÜLEYMAN KIZILTUĞ</v>
      </c>
      <c r="G13" s="10"/>
      <c r="H13" s="12"/>
      <c r="I13" s="60">
        <f t="shared" si="1"/>
        <v>1750</v>
      </c>
      <c r="J13" s="55" t="s">
        <v>50</v>
      </c>
    </row>
    <row r="14" spans="1:11" ht="18.75" x14ac:dyDescent="0.3">
      <c r="A14" s="7"/>
      <c r="B14" s="53"/>
      <c r="C14" s="8"/>
      <c r="D14" s="14"/>
      <c r="E14" s="6"/>
      <c r="F14" s="76" t="s">
        <v>40</v>
      </c>
      <c r="G14" s="15">
        <v>550</v>
      </c>
      <c r="H14" s="12"/>
      <c r="I14" s="60">
        <f t="shared" si="1"/>
        <v>-550</v>
      </c>
      <c r="J14" s="55"/>
    </row>
    <row r="15" spans="1:11" ht="18.75" x14ac:dyDescent="0.3">
      <c r="A15" s="7"/>
      <c r="B15" s="48"/>
      <c r="C15" s="8"/>
      <c r="D15" s="14"/>
      <c r="E15" s="6"/>
      <c r="F15" s="7" t="s">
        <v>46</v>
      </c>
      <c r="G15" s="10"/>
      <c r="H15" s="12">
        <v>72200</v>
      </c>
      <c r="I15" s="60">
        <f t="shared" si="1"/>
        <v>-72200</v>
      </c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800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55832.75</v>
      </c>
      <c r="E19" s="20"/>
      <c r="F19" s="61" t="s">
        <v>10</v>
      </c>
      <c r="G19" s="62">
        <f>G4+G5+G6+G7+G8+G16+G9+G10+G11+G12+G13+G15+G14+G17</f>
        <v>31620</v>
      </c>
      <c r="H19" s="63">
        <f>SUM(H4:H18)</f>
        <v>74570</v>
      </c>
      <c r="I19" s="64">
        <f>SUM(I4:I18)</f>
        <v>-49557.25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184752</v>
      </c>
      <c r="C22" s="4">
        <v>186493</v>
      </c>
      <c r="D22" s="24">
        <f>B22-C22</f>
        <v>-1741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2090</v>
      </c>
      <c r="C23" s="28"/>
      <c r="D23" s="29">
        <f>B23/D22</f>
        <v>-1.2004595060310166</v>
      </c>
      <c r="F23" s="30" t="s">
        <v>19</v>
      </c>
      <c r="G23" s="31">
        <v>2545</v>
      </c>
      <c r="H23" s="31"/>
      <c r="I23" s="13"/>
    </row>
    <row r="24" spans="1:10" ht="19.5" thickBot="1" x14ac:dyDescent="0.3">
      <c r="A24" s="32" t="s">
        <v>20</v>
      </c>
      <c r="B24" s="33">
        <f>G30</f>
        <v>2905</v>
      </c>
      <c r="C24" s="34">
        <f>D19</f>
        <v>55832.75</v>
      </c>
      <c r="D24" s="35">
        <f>SUM(B24/C24)</f>
        <v>5.2030394347403627E-2</v>
      </c>
      <c r="F24" s="36" t="s">
        <v>21</v>
      </c>
      <c r="G24" s="10">
        <v>210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2905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28715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2905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28715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2021-11-30T06:53:17Z</cp:lastPrinted>
  <dcterms:created xsi:type="dcterms:W3CDTF">2015-06-05T18:17:20Z</dcterms:created>
  <dcterms:modified xsi:type="dcterms:W3CDTF">2021-12-11T08:38:36Z</dcterms:modified>
</cp:coreProperties>
</file>